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24-2022 Dostawa wędlin\Ogloszenie + SWZ + załączniki\"/>
    </mc:Choice>
  </mc:AlternateContent>
  <xr:revisionPtr revIDLastSave="0" documentId="13_ncr:1_{42D2B882-A233-4A37-810F-4BC04479B7F8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CZ.2 WĘDLINY" sheetId="2" r:id="rId1"/>
  </sheets>
  <definedNames>
    <definedName name="_xlnm.Print_Area" localSheetId="0">'CZ.2 WĘDLINY'!$A$1:$K$31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2" l="1"/>
  <c r="F22" i="2" s="1"/>
  <c r="E21" i="2"/>
  <c r="F21" i="2" s="1"/>
  <c r="E20" i="2"/>
  <c r="F20" i="2" s="1"/>
  <c r="E15" i="2"/>
  <c r="F15" i="2" s="1"/>
  <c r="E14" i="2"/>
  <c r="F14" i="2" s="1"/>
  <c r="E19" i="2"/>
  <c r="F19" i="2" s="1"/>
  <c r="E18" i="2"/>
  <c r="F18" i="2" s="1"/>
  <c r="E17" i="2"/>
  <c r="F17" i="2" s="1"/>
  <c r="E16" i="2"/>
  <c r="F16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</calcChain>
</file>

<file path=xl/sharedStrings.xml><?xml version="1.0" encoding="utf-8"?>
<sst xmlns="http://schemas.openxmlformats.org/spreadsheetml/2006/main" count="98" uniqueCount="73">
  <si>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</si>
  <si>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</si>
  <si>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</si>
  <si>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</si>
  <si>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</si>
  <si>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</si>
  <si>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</si>
  <si>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</si>
  <si>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</si>
  <si>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</si>
  <si>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</si>
  <si>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</si>
  <si>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</si>
  <si>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</si>
  <si>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LP.</t>
  </si>
  <si>
    <t>Miejscowośc, data…………………………………………………………………..</t>
  </si>
  <si>
    <t>…………………………………………..…………………………………….</t>
  </si>
  <si>
    <t>12.</t>
  </si>
  <si>
    <t>13.</t>
  </si>
  <si>
    <t>14.</t>
  </si>
  <si>
    <t>15.</t>
  </si>
  <si>
    <t>16.</t>
  </si>
  <si>
    <t>17.</t>
  </si>
  <si>
    <t>UWAGI</t>
  </si>
  <si>
    <t>X</t>
  </si>
  <si>
    <t>Razem*</t>
  </si>
  <si>
    <t>Cena jednostkowa netto</t>
  </si>
  <si>
    <t>Wartość 
netto</t>
  </si>
  <si>
    <t>mim zaw. Mięsa 66%</t>
  </si>
  <si>
    <t>mim zaw. Mięsa 65%</t>
  </si>
  <si>
    <t>mim zaw. Mięsa 56%</t>
  </si>
  <si>
    <t>mim zaw. Mięsa 90%</t>
  </si>
  <si>
    <t>mim zaw. Mięsa 78%</t>
  </si>
  <si>
    <t>mim zaw. Mięsa 70%</t>
  </si>
  <si>
    <t>mim zaw. Mięsa 52%</t>
  </si>
  <si>
    <t>mim zaw. Mięsa 98%</t>
  </si>
  <si>
    <t>mim zaw. Mięsa 38%</t>
  </si>
  <si>
    <t>mim zaw. Mięsa 68%</t>
  </si>
  <si>
    <t>Załacznik Nr 2.1 do Oferty                                 Formularz asortymentowo-cenowy Zamówienia (WĘDLINY)</t>
  </si>
  <si>
    <t>ZP/24/2022</t>
  </si>
  <si>
    <t>Magazyn ZOL Olchy
(informacyjnie)</t>
  </si>
  <si>
    <t>Magazyn ZOL Mehoffera 
informacyjnie)</t>
  </si>
  <si>
    <t>Zapotrzebowanie SCOL razem</t>
  </si>
  <si>
    <t>Stawka VAT **</t>
  </si>
  <si>
    <t>Kwota VAT</t>
  </si>
  <si>
    <t>Wartość 
brutto *</t>
  </si>
  <si>
    <t>3A</t>
  </si>
  <si>
    <t>3B</t>
  </si>
  <si>
    <t>6 (4 x 5)</t>
  </si>
  <si>
    <t>8 (6 x 7)</t>
  </si>
  <si>
    <t>9 (6 + 8)</t>
  </si>
  <si>
    <t>x</t>
  </si>
  <si>
    <t>kiełbasa krakowska parzona</t>
  </si>
  <si>
    <t>kiełbasa szynkowa wieprzowa</t>
  </si>
  <si>
    <t>szynka konserwowa wieprzowa</t>
  </si>
  <si>
    <t>szynka biała wieprzowa</t>
  </si>
  <si>
    <t xml:space="preserve">polędwica sopocka </t>
  </si>
  <si>
    <t>kiełbasa podwawelska</t>
  </si>
  <si>
    <t>Luncheon meat królewska(szynka mielona)</t>
  </si>
  <si>
    <t>kaszanka grilowa szt (150g)</t>
  </si>
  <si>
    <t>parówki drobiowe odtłuszczone</t>
  </si>
  <si>
    <t>kiełbasa biała parzona wieprzowa waga 100g</t>
  </si>
  <si>
    <t>szynka farmerska</t>
  </si>
  <si>
    <t>schab benedykta</t>
  </si>
  <si>
    <t>polędwica drobiowa z majerankiem</t>
  </si>
  <si>
    <t>szynka konserwowa drobiowa</t>
  </si>
  <si>
    <t>kurczak gotowany</t>
  </si>
  <si>
    <t>pasztet pieczony drobiowy</t>
  </si>
  <si>
    <t>pierogi z kapustą i pieczarkami op.400g świeże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</si>
  <si>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</si>
  <si>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** Stawka VAT w ofercie musi być podana zgodnie z obowiązującymi przepisami na dzień składania ofert.  Umowa będzie realizowana zgodnie z  § 3 pkt. 6 – projektowane postanowienia umowy.</t>
  </si>
  <si>
    <t>podpis</t>
  </si>
  <si>
    <t>4 (3a+3b)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</si>
</sst>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2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1"/>
      <color rgb="FF000000"/>
      <name val="Czcionka tekstu podstawowego1"/>
      <charset val="238"/>
    </font>
    <font>
      <sz val="14"/>
      <color theme="1"/>
      <name val="Calibri"/>
      <family val="2"/>
      <charset val="238"/>
      <scheme val="minor"/>
    </font>
    <font>
      <sz val="9"/>
      <color rgb="FF000000"/>
      <name val="Czcionka tekstu podstawowego"/>
      <charset val="238"/>
    </font>
    <font>
      <sz val="11"/>
      <name val="Arial CE"/>
      <family val="2"/>
      <charset val="238"/>
    </font>
    <font>
      <sz val="11"/>
      <color rgb="FF000000"/>
      <name val="Arial1"/>
      <charset val="238"/>
    </font>
    <font>
      <sz val="11"/>
      <color theme="1"/>
      <name val="Calibri"/>
      <family val="2"/>
      <charset val="238"/>
    </font>
    <font>
      <sz val="11"/>
      <name val="Arial"/>
      <family val="2"/>
      <charset val="238"/>
    </font>
    <font>
      <b/>
      <sz val="6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2" fillId="0" borderId="0"/>
    <xf numFmtId="164" fontId="17" fillId="0" borderId="0"/>
    <xf numFmtId="0" fontId="19" fillId="0" borderId="0" applyNumberFormat="0" applyBorder="0" applyProtection="0"/>
    <xf numFmtId="0" fontId="16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/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Protection="1">
      <protection locked="0"/>
    </xf>
    <xf numFmtId="0" fontId="8" fillId="0" borderId="1" xfId="0" applyFont="1" applyBorder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/>
    </xf>
    <xf numFmtId="0" fontId="6" fillId="3" borderId="0" xfId="0" applyFont="1" applyFill="1" applyAlignment="1">
      <alignment horizontal="left"/>
    </xf>
    <xf numFmtId="2" fontId="14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2" fontId="14" fillId="4" borderId="1" xfId="0" applyNumberFormat="1" applyFont="1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/>
    <xf numFmtId="0" fontId="6" fillId="3" borderId="0" xfId="0" applyFont="1" applyFill="1" applyAlignment="1">
      <alignment horizontal="left"/>
    </xf>
    <xf numFmtId="2" fontId="1" fillId="5" borderId="1" xfId="0" applyNumberFormat="1" applyFont="1" applyFill="1" applyBorder="1" applyAlignment="1">
      <alignment horizontal="center"/>
    </xf>
    <xf numFmtId="2" fontId="14" fillId="5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3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/>
    </xf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7" fillId="0" borderId="0" xfId="0" applyFont="1"/>
    <xf numFmtId="0" fontId="9" fillId="0" borderId="0" xfId="0" applyFont="1"/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164" fontId="1" fillId="0" borderId="1" xfId="1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21" fillId="0" borderId="2" xfId="4" applyFont="1" applyBorder="1"/>
    <xf numFmtId="0" fontId="21" fillId="6" borderId="2" xfId="4" applyFont="1" applyFill="1" applyBorder="1" applyAlignment="1">
      <alignment wrapText="1"/>
    </xf>
    <xf numFmtId="0" fontId="21" fillId="6" borderId="2" xfId="4" applyFont="1" applyFill="1" applyBorder="1"/>
    <xf numFmtId="0" fontId="21" fillId="0" borderId="2" xfId="4" applyFont="1" applyBorder="1" applyAlignment="1">
      <alignment wrapText="1"/>
    </xf>
    <xf numFmtId="0" fontId="0" fillId="0" borderId="0" xfId="0" applyFont="1"/>
    <xf numFmtId="0" fontId="22" fillId="0" borderId="0" xfId="0" applyFont="1" applyAlignment="1"/>
    <xf numFmtId="0" fontId="0" fillId="0" borderId="1" xfId="0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/>
    </xf>
    <xf numFmtId="0" fontId="24" fillId="0" borderId="1" xfId="0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10" fillId="0" borderId="0" xfId="0" applyNumberFormat="1" applyFont="1"/>
    <xf numFmtId="4" fontId="0" fillId="0" borderId="0" xfId="0" applyNumberFormat="1"/>
    <xf numFmtId="4" fontId="20" fillId="0" borderId="0" xfId="0" applyNumberFormat="1" applyFont="1" applyAlignment="1">
      <alignment vertical="top"/>
    </xf>
    <xf numFmtId="2" fontId="20" fillId="0" borderId="0" xfId="0" applyNumberFormat="1" applyFont="1" applyAlignment="1">
      <alignment vertical="top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 wrapText="1"/>
    </xf>
    <xf numFmtId="0" fontId="28" fillId="0" borderId="0" xfId="0" applyFont="1"/>
  </cellXfs>
  <cellStyles count="5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  <cellStyle name="Normalny 2" xfId="4" xr:uid="{64D1C383-8824-4244-9998-FE1ACAA7A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347869</xdr:colOff>
      <xdr:row>31</xdr:row>
      <xdr:rowOff>41413</xdr:rowOff>
    </xdr:from>
    <xdr:to>
      <xdr:col>6</xdr:col>
      <xdr:colOff>76780</xdr:colOff>
      <xdr:row>33</xdr:row>
      <xdr:rowOff>101738</xdr:rowOff>
    </xdr:to>
    <xdr:pic>
      <xdr:nvPicPr>
        <xdr:cNvPr id="2" name="Obraz 1" descr="Tytuł: Logotyp — opis: obraz przedstawia z lewej strony znak Funduszy Europejskich, w środkowej logo Mazowsza, z prawej znak Unii Europejskiej z napisem Europejski Fundusz Społeczny">
          <a:extLst>
            <a:ext uri="{FF2B5EF4-FFF2-40B4-BE49-F238E27FC236}">
              <a16:creationId xmlns:a16="http://schemas.microsoft.com/office/drawing/2014/main" id="{A77D7024-4642-47C3-92C4-6B7CEC0B885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54326" y="8597348"/>
          <a:ext cx="5750367" cy="44132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O35"/>
  <sheetViews>
    <sheetView tabSelected="1" topLeftCell="A25" zoomScale="115" zoomScaleNormal="115" workbookViewId="0">
      <selection activeCell="H8" sqref="H8"/>
    </sheetView>
  </sheetViews>
  <sheetFormatPr defaultRowHeight="15"/>
  <cols>
    <col min="1" max="1" width="4.5703125" style="4" customWidth="1"/>
    <col min="2" max="2" width="47.7109375" style="4" bestFit="1" customWidth="1"/>
    <col min="3" max="3" width="4.5703125" style="10" bestFit="1" customWidth="1"/>
    <col min="4" max="4" width="9.140625" style="47"/>
    <col min="5" max="6" width="14.42578125" style="47" customWidth="1"/>
    <col min="7" max="7" width="12.5703125" style="4" customWidth="1"/>
    <col min="8" max="10" width="14.7109375" style="4" customWidth="1"/>
    <col min="11" max="11" width="15.5703125" style="4" customWidth="1"/>
    <col min="12" max="12" width="15" style="4" bestFit="1" customWidth="1"/>
    <col min="13" max="16384" width="9.140625" style="4"/>
  </cols>
  <sheetData>
    <row r="1" spans="1:15">
      <c r="J1" s="23" t="s">
        <v>39</v>
      </c>
    </row>
    <row r="2" spans="1:15" ht="12.75">
      <c r="A2" s="26" t="s">
        <v>38</v>
      </c>
      <c r="B2" s="27"/>
      <c r="C2" s="27"/>
      <c r="D2" s="27"/>
      <c r="E2" s="27"/>
      <c r="F2" s="27"/>
      <c r="G2" s="27"/>
      <c r="H2" s="27"/>
      <c r="I2" s="14"/>
      <c r="J2" s="19"/>
      <c r="K2" s="3"/>
    </row>
    <row r="3" spans="1:15" ht="14.25">
      <c r="B3" s="5"/>
      <c r="C3" s="11"/>
      <c r="D3" s="48"/>
      <c r="E3" s="48"/>
      <c r="F3" s="48"/>
      <c r="K3" s="3"/>
    </row>
    <row r="4" spans="1:15" customFormat="1" ht="75">
      <c r="A4" s="38" t="s">
        <v>14</v>
      </c>
      <c r="B4" s="13" t="s">
        <v>0</v>
      </c>
      <c r="C4" s="37" t="s">
        <v>1</v>
      </c>
      <c r="D4" s="42" t="s">
        <v>40</v>
      </c>
      <c r="E4" s="42" t="s">
        <v>41</v>
      </c>
      <c r="F4" s="39" t="s">
        <v>42</v>
      </c>
      <c r="G4" s="39" t="s">
        <v>26</v>
      </c>
      <c r="H4" s="39" t="s">
        <v>27</v>
      </c>
      <c r="I4" s="39" t="s">
        <v>43</v>
      </c>
      <c r="J4" s="39" t="s">
        <v>44</v>
      </c>
      <c r="K4" s="39" t="s">
        <v>45</v>
      </c>
      <c r="L4" s="37" t="s">
        <v>23</v>
      </c>
      <c r="M4" s="36"/>
      <c r="N4" s="40"/>
      <c r="O4" s="36"/>
    </row>
    <row r="5" spans="1:15" s="67" customFormat="1" ht="8.25">
      <c r="A5" s="62">
        <v>1</v>
      </c>
      <c r="B5" s="62">
        <v>2</v>
      </c>
      <c r="C5" s="62">
        <v>3</v>
      </c>
      <c r="D5" s="63" t="s">
        <v>46</v>
      </c>
      <c r="E5" s="63" t="s">
        <v>47</v>
      </c>
      <c r="F5" s="62" t="s">
        <v>72</v>
      </c>
      <c r="G5" s="62">
        <v>5</v>
      </c>
      <c r="H5" s="62" t="s">
        <v>48</v>
      </c>
      <c r="I5" s="62">
        <v>7</v>
      </c>
      <c r="J5" s="62" t="s">
        <v>49</v>
      </c>
      <c r="K5" s="62" t="s">
        <v>50</v>
      </c>
      <c r="L5" s="64">
        <v>10</v>
      </c>
      <c r="M5" s="65"/>
      <c r="N5" s="66"/>
      <c r="O5" s="65"/>
    </row>
    <row r="6" spans="1:15" ht="17.25" customHeight="1">
      <c r="A6" s="2" t="s">
        <v>3</v>
      </c>
      <c r="B6" s="44" t="s">
        <v>52</v>
      </c>
      <c r="C6" s="2" t="s">
        <v>2</v>
      </c>
      <c r="D6" s="49">
        <v>150</v>
      </c>
      <c r="E6" s="49">
        <f>403+67</f>
        <v>470</v>
      </c>
      <c r="F6" s="1">
        <f>D6+E6</f>
        <v>620</v>
      </c>
      <c r="G6" s="7"/>
      <c r="H6" s="7"/>
      <c r="I6" s="7"/>
      <c r="J6" s="7"/>
      <c r="K6" s="22"/>
      <c r="L6" s="22" t="s">
        <v>28</v>
      </c>
    </row>
    <row r="7" spans="1:15" ht="19.5" customHeight="1">
      <c r="A7" s="6" t="s">
        <v>4</v>
      </c>
      <c r="B7" s="44" t="s">
        <v>53</v>
      </c>
      <c r="C7" s="2" t="s">
        <v>2</v>
      </c>
      <c r="D7" s="49">
        <v>150</v>
      </c>
      <c r="E7" s="49">
        <f>403+67</f>
        <v>470</v>
      </c>
      <c r="F7" s="1">
        <f t="shared" ref="F7:F22" si="0">D7+E7</f>
        <v>620</v>
      </c>
      <c r="G7" s="7"/>
      <c r="H7" s="7"/>
      <c r="I7" s="7"/>
      <c r="J7" s="7"/>
      <c r="K7" s="22"/>
      <c r="L7" s="22" t="s">
        <v>29</v>
      </c>
    </row>
    <row r="8" spans="1:15" ht="18" customHeight="1">
      <c r="A8" s="2" t="s">
        <v>5</v>
      </c>
      <c r="B8" s="45" t="s">
        <v>54</v>
      </c>
      <c r="C8" s="2" t="s">
        <v>2</v>
      </c>
      <c r="D8" s="50">
        <v>150</v>
      </c>
      <c r="E8" s="51">
        <f>403+67</f>
        <v>470</v>
      </c>
      <c r="F8" s="1">
        <f t="shared" si="0"/>
        <v>620</v>
      </c>
      <c r="G8" s="8"/>
      <c r="H8" s="8"/>
      <c r="I8" s="8"/>
      <c r="J8" s="8"/>
      <c r="K8" s="22"/>
      <c r="L8" s="22" t="s">
        <v>30</v>
      </c>
    </row>
    <row r="9" spans="1:15" ht="18" customHeight="1">
      <c r="A9" s="6" t="s">
        <v>6</v>
      </c>
      <c r="B9" s="45" t="s">
        <v>55</v>
      </c>
      <c r="C9" s="2" t="s">
        <v>2</v>
      </c>
      <c r="D9" s="50">
        <v>121</v>
      </c>
      <c r="E9" s="51">
        <f>326+53</f>
        <v>379</v>
      </c>
      <c r="F9" s="1">
        <f t="shared" si="0"/>
        <v>500</v>
      </c>
      <c r="G9" s="8"/>
      <c r="H9" s="8"/>
      <c r="I9" s="8"/>
      <c r="J9" s="8"/>
      <c r="K9" s="22"/>
      <c r="L9" s="22" t="s">
        <v>31</v>
      </c>
    </row>
    <row r="10" spans="1:15" ht="21.75" customHeight="1">
      <c r="A10" s="2" t="s">
        <v>7</v>
      </c>
      <c r="B10" s="44" t="s">
        <v>56</v>
      </c>
      <c r="C10" s="2" t="s">
        <v>2</v>
      </c>
      <c r="D10" s="50">
        <v>150</v>
      </c>
      <c r="E10" s="51">
        <f>403+67</f>
        <v>470</v>
      </c>
      <c r="F10" s="1">
        <f t="shared" si="0"/>
        <v>620</v>
      </c>
      <c r="G10" s="8"/>
      <c r="H10" s="8"/>
      <c r="I10" s="8"/>
      <c r="J10" s="8"/>
      <c r="K10" s="22"/>
      <c r="L10" s="22" t="s">
        <v>32</v>
      </c>
    </row>
    <row r="11" spans="1:15" ht="26.25" customHeight="1">
      <c r="A11" s="6" t="s">
        <v>8</v>
      </c>
      <c r="B11" s="45" t="s">
        <v>57</v>
      </c>
      <c r="C11" s="2" t="s">
        <v>2</v>
      </c>
      <c r="D11" s="50">
        <v>150</v>
      </c>
      <c r="E11" s="51">
        <f>403+67</f>
        <v>470</v>
      </c>
      <c r="F11" s="1">
        <f t="shared" si="0"/>
        <v>620</v>
      </c>
      <c r="G11" s="8"/>
      <c r="H11" s="8"/>
      <c r="I11" s="8"/>
      <c r="J11" s="8"/>
      <c r="K11" s="22"/>
      <c r="L11" s="22" t="s">
        <v>33</v>
      </c>
    </row>
    <row r="12" spans="1:15" ht="25.5" customHeight="1">
      <c r="A12" s="2" t="s">
        <v>9</v>
      </c>
      <c r="B12" s="44" t="s">
        <v>58</v>
      </c>
      <c r="C12" s="2" t="s">
        <v>2</v>
      </c>
      <c r="D12" s="50">
        <v>170</v>
      </c>
      <c r="E12" s="51">
        <f>455+75</f>
        <v>530</v>
      </c>
      <c r="F12" s="1">
        <f t="shared" si="0"/>
        <v>700</v>
      </c>
      <c r="G12" s="8"/>
      <c r="H12" s="8"/>
      <c r="I12" s="8"/>
      <c r="J12" s="8"/>
      <c r="K12" s="22"/>
      <c r="L12" s="22" t="s">
        <v>34</v>
      </c>
    </row>
    <row r="13" spans="1:15" ht="21" customHeight="1">
      <c r="A13" s="6" t="s">
        <v>10</v>
      </c>
      <c r="B13" s="46" t="s">
        <v>59</v>
      </c>
      <c r="C13" s="2" t="s">
        <v>2</v>
      </c>
      <c r="D13" s="50">
        <v>63</v>
      </c>
      <c r="E13" s="51">
        <f>170+27</f>
        <v>197</v>
      </c>
      <c r="F13" s="1">
        <f t="shared" si="0"/>
        <v>260</v>
      </c>
      <c r="G13" s="8"/>
      <c r="H13" s="8"/>
      <c r="I13" s="8"/>
      <c r="J13" s="8"/>
      <c r="K13" s="22"/>
      <c r="L13" s="22" t="s">
        <v>36</v>
      </c>
    </row>
    <row r="14" spans="1:15" ht="18" customHeight="1">
      <c r="A14" s="2" t="s">
        <v>11</v>
      </c>
      <c r="B14" s="46" t="s">
        <v>60</v>
      </c>
      <c r="C14" s="2" t="s">
        <v>2</v>
      </c>
      <c r="D14" s="50">
        <v>170</v>
      </c>
      <c r="E14" s="51">
        <f>455+75</f>
        <v>530</v>
      </c>
      <c r="F14" s="1">
        <f t="shared" si="0"/>
        <v>700</v>
      </c>
      <c r="G14" s="8"/>
      <c r="H14" s="8"/>
      <c r="I14" s="17"/>
      <c r="J14" s="17"/>
      <c r="K14" s="22"/>
      <c r="L14" s="22" t="s">
        <v>31</v>
      </c>
    </row>
    <row r="15" spans="1:15" ht="18" customHeight="1">
      <c r="A15" s="6" t="s">
        <v>12</v>
      </c>
      <c r="B15" s="46" t="s">
        <v>61</v>
      </c>
      <c r="C15" s="2" t="s">
        <v>2</v>
      </c>
      <c r="D15" s="50">
        <v>72</v>
      </c>
      <c r="E15" s="51">
        <f>195+33</f>
        <v>228</v>
      </c>
      <c r="F15" s="1">
        <f t="shared" si="0"/>
        <v>300</v>
      </c>
      <c r="G15" s="8"/>
      <c r="H15" s="8"/>
      <c r="I15" s="8"/>
      <c r="J15" s="8"/>
      <c r="K15" s="22"/>
      <c r="L15" s="22" t="s">
        <v>35</v>
      </c>
    </row>
    <row r="16" spans="1:15" ht="18" customHeight="1">
      <c r="A16" s="2" t="s">
        <v>13</v>
      </c>
      <c r="B16" s="46" t="s">
        <v>62</v>
      </c>
      <c r="C16" s="2" t="s">
        <v>2</v>
      </c>
      <c r="D16" s="52">
        <v>112</v>
      </c>
      <c r="E16" s="51">
        <f>299+49</f>
        <v>348</v>
      </c>
      <c r="F16" s="1">
        <f t="shared" si="0"/>
        <v>460</v>
      </c>
      <c r="G16" s="8"/>
      <c r="H16" s="8"/>
      <c r="I16" s="8"/>
      <c r="J16" s="8"/>
      <c r="K16" s="22"/>
      <c r="L16" s="22" t="s">
        <v>37</v>
      </c>
    </row>
    <row r="17" spans="1:14" ht="18" customHeight="1">
      <c r="A17" s="6" t="s">
        <v>17</v>
      </c>
      <c r="B17" s="46" t="s">
        <v>63</v>
      </c>
      <c r="C17" s="2" t="s">
        <v>2</v>
      </c>
      <c r="D17" s="52">
        <v>85</v>
      </c>
      <c r="E17" s="51">
        <f>228+37</f>
        <v>265</v>
      </c>
      <c r="F17" s="1">
        <f t="shared" si="0"/>
        <v>350</v>
      </c>
      <c r="G17" s="8"/>
      <c r="H17" s="8"/>
      <c r="I17" s="8"/>
      <c r="J17" s="8"/>
      <c r="K17" s="22"/>
      <c r="L17" s="22" t="s">
        <v>37</v>
      </c>
    </row>
    <row r="18" spans="1:14" ht="18" customHeight="1">
      <c r="A18" s="2" t="s">
        <v>18</v>
      </c>
      <c r="B18" s="46" t="s">
        <v>64</v>
      </c>
      <c r="C18" s="2" t="s">
        <v>2</v>
      </c>
      <c r="D18" s="52">
        <v>155</v>
      </c>
      <c r="E18" s="51">
        <f>416+69</f>
        <v>485</v>
      </c>
      <c r="F18" s="1">
        <f t="shared" si="0"/>
        <v>640</v>
      </c>
      <c r="G18" s="8"/>
      <c r="H18" s="8"/>
      <c r="I18" s="8"/>
      <c r="J18" s="8"/>
      <c r="K18" s="22"/>
      <c r="L18" s="22" t="s">
        <v>36</v>
      </c>
    </row>
    <row r="19" spans="1:14" ht="18" customHeight="1">
      <c r="A19" s="6" t="s">
        <v>19</v>
      </c>
      <c r="B19" s="46" t="s">
        <v>65</v>
      </c>
      <c r="C19" s="12" t="s">
        <v>2</v>
      </c>
      <c r="D19" s="52">
        <v>170</v>
      </c>
      <c r="E19" s="51">
        <f>455+75</f>
        <v>530</v>
      </c>
      <c r="F19" s="1">
        <f t="shared" si="0"/>
        <v>700</v>
      </c>
      <c r="G19" s="8"/>
      <c r="H19" s="8"/>
      <c r="I19" s="8"/>
      <c r="J19" s="8"/>
      <c r="K19" s="22"/>
      <c r="L19" s="22" t="s">
        <v>30</v>
      </c>
    </row>
    <row r="20" spans="1:14" ht="18" customHeight="1">
      <c r="A20" s="2" t="s">
        <v>20</v>
      </c>
      <c r="B20" s="46" t="s">
        <v>66</v>
      </c>
      <c r="C20" s="12" t="s">
        <v>2</v>
      </c>
      <c r="D20" s="52">
        <v>150</v>
      </c>
      <c r="E20" s="51">
        <f>403+67</f>
        <v>470</v>
      </c>
      <c r="F20" s="1">
        <f t="shared" si="0"/>
        <v>620</v>
      </c>
      <c r="G20" s="8"/>
      <c r="H20" s="8"/>
      <c r="I20" s="8"/>
      <c r="J20" s="8"/>
      <c r="K20" s="22"/>
      <c r="L20" s="22" t="s">
        <v>35</v>
      </c>
    </row>
    <row r="21" spans="1:14" ht="18" customHeight="1">
      <c r="A21" s="6" t="s">
        <v>21</v>
      </c>
      <c r="B21" s="46" t="s">
        <v>67</v>
      </c>
      <c r="C21" s="12" t="s">
        <v>2</v>
      </c>
      <c r="D21" s="52">
        <v>145</v>
      </c>
      <c r="E21" s="51">
        <f>390+65</f>
        <v>455</v>
      </c>
      <c r="F21" s="1">
        <f t="shared" si="0"/>
        <v>600</v>
      </c>
      <c r="G21" s="8"/>
      <c r="H21" s="8"/>
      <c r="I21" s="8"/>
      <c r="J21" s="8"/>
      <c r="K21" s="22"/>
      <c r="L21" s="22" t="s">
        <v>34</v>
      </c>
    </row>
    <row r="22" spans="1:14" ht="18" customHeight="1">
      <c r="A22" s="2" t="s">
        <v>22</v>
      </c>
      <c r="B22" s="43" t="s">
        <v>68</v>
      </c>
      <c r="C22" s="12" t="s">
        <v>2</v>
      </c>
      <c r="D22" s="52">
        <v>18</v>
      </c>
      <c r="E22" s="51">
        <f>49+8</f>
        <v>57</v>
      </c>
      <c r="F22" s="1">
        <f t="shared" si="0"/>
        <v>75</v>
      </c>
      <c r="G22" s="8"/>
      <c r="H22" s="8"/>
      <c r="I22" s="8"/>
      <c r="J22" s="8"/>
      <c r="K22" s="9"/>
      <c r="L22" s="29" t="s">
        <v>51</v>
      </c>
    </row>
    <row r="23" spans="1:14">
      <c r="A23" s="28" t="s">
        <v>25</v>
      </c>
      <c r="B23" s="28"/>
      <c r="C23" s="28"/>
      <c r="D23" s="28"/>
      <c r="E23" s="28"/>
      <c r="F23" s="28"/>
      <c r="G23" s="20" t="s">
        <v>51</v>
      </c>
      <c r="H23" s="18"/>
      <c r="I23" s="15" t="s">
        <v>24</v>
      </c>
      <c r="J23" s="21"/>
      <c r="K23" s="16" t="s">
        <v>24</v>
      </c>
      <c r="L23" s="16" t="s">
        <v>24</v>
      </c>
    </row>
    <row r="24" spans="1:14" ht="45">
      <c r="A24" s="31"/>
      <c r="B24" s="41" t="s">
        <v>69</v>
      </c>
      <c r="C24" s="41"/>
      <c r="D24" s="53"/>
      <c r="E24" s="53"/>
      <c r="F24" s="53"/>
      <c r="G24" s="54"/>
      <c r="H24" s="55"/>
      <c r="I24" s="56"/>
      <c r="J24" s="57"/>
      <c r="K24" s="57"/>
      <c r="L24" s="58"/>
      <c r="M24" s="30"/>
      <c r="N24" s="30"/>
    </row>
    <row r="25" spans="1:14" ht="60">
      <c r="A25" s="35"/>
      <c r="B25" s="59" t="s">
        <v>70</v>
      </c>
      <c r="C25" s="59"/>
      <c r="D25" s="60"/>
      <c r="E25" s="60"/>
      <c r="F25" s="60"/>
      <c r="G25" s="60"/>
      <c r="H25" s="60"/>
      <c r="I25" s="35"/>
      <c r="J25" s="35"/>
      <c r="K25" s="35"/>
      <c r="L25" s="35"/>
      <c r="M25" s="30"/>
      <c r="N25" s="30"/>
    </row>
    <row r="26" spans="1:14">
      <c r="B26" s="30"/>
      <c r="C26" s="61"/>
      <c r="D26" s="32"/>
      <c r="E26" s="32"/>
      <c r="F26" s="32"/>
      <c r="G26" s="30"/>
      <c r="H26" s="30"/>
      <c r="I26" s="30"/>
      <c r="J26" s="30"/>
      <c r="K26" s="30"/>
      <c r="L26" s="30"/>
      <c r="M26" s="30"/>
      <c r="N26" s="30"/>
    </row>
    <row r="27" spans="1:14">
      <c r="B27" s="30"/>
      <c r="C27" s="30"/>
      <c r="D27" s="32"/>
      <c r="E27" s="32"/>
      <c r="F27" s="32"/>
      <c r="G27" s="30"/>
      <c r="H27" s="30"/>
      <c r="I27" s="30"/>
      <c r="J27" s="30"/>
      <c r="K27" s="30"/>
      <c r="L27" s="30"/>
      <c r="M27" s="30"/>
      <c r="N27" s="30"/>
    </row>
    <row r="28" spans="1:14">
      <c r="B28" s="30"/>
      <c r="C28" s="24"/>
      <c r="D28" s="24"/>
      <c r="E28" s="34"/>
      <c r="F28" s="34"/>
      <c r="G28" s="30"/>
      <c r="H28" s="25"/>
      <c r="I28" s="25"/>
      <c r="J28" s="25"/>
      <c r="K28" s="25"/>
      <c r="L28" s="25"/>
      <c r="M28" s="25"/>
      <c r="N28" s="25"/>
    </row>
    <row r="29" spans="1:14" ht="15" customHeight="1">
      <c r="B29" s="24" t="s">
        <v>15</v>
      </c>
      <c r="C29" s="24"/>
      <c r="D29" s="34"/>
      <c r="E29" s="34"/>
      <c r="F29" s="30"/>
      <c r="G29" s="25"/>
      <c r="H29" s="25"/>
      <c r="I29" s="25"/>
      <c r="J29" s="25" t="s">
        <v>16</v>
      </c>
      <c r="K29" s="25"/>
      <c r="L29" s="25"/>
      <c r="M29" s="25"/>
      <c r="N29" s="33"/>
    </row>
    <row r="30" spans="1:14">
      <c r="B30" s="30"/>
      <c r="C30" s="30"/>
      <c r="D30" s="32"/>
      <c r="E30" s="32"/>
      <c r="F30" s="32"/>
      <c r="G30" s="30"/>
      <c r="H30" s="30"/>
      <c r="I30" s="30"/>
      <c r="J30" s="30"/>
      <c r="K30" s="30" t="s">
        <v>71</v>
      </c>
      <c r="L30" s="30"/>
      <c r="M30" s="30"/>
      <c r="N30" s="30"/>
    </row>
    <row r="31" spans="1:14">
      <c r="B31" s="30"/>
      <c r="C31" s="30"/>
      <c r="D31" s="32"/>
      <c r="E31" s="32"/>
      <c r="F31" s="32"/>
      <c r="G31" s="30"/>
      <c r="H31" s="30"/>
      <c r="I31" s="30"/>
      <c r="J31" s="30"/>
      <c r="K31" s="30"/>
      <c r="L31" s="30"/>
      <c r="M31" s="30"/>
      <c r="N31" s="30"/>
    </row>
    <row r="32" spans="1:14">
      <c r="B32" s="30"/>
      <c r="C32" s="30"/>
      <c r="D32" s="32"/>
      <c r="E32" s="32"/>
      <c r="F32" s="32"/>
      <c r="G32" s="30"/>
      <c r="H32" s="30"/>
      <c r="I32" s="30"/>
      <c r="J32" s="30"/>
      <c r="K32" s="30"/>
      <c r="L32" s="30"/>
      <c r="M32" s="30"/>
      <c r="N32" s="30"/>
    </row>
    <row r="33" spans="2:14">
      <c r="B33" s="30"/>
      <c r="C33" s="30"/>
      <c r="D33" s="32"/>
      <c r="E33" s="32"/>
      <c r="F33" s="32"/>
      <c r="G33" s="30"/>
      <c r="H33" s="30"/>
      <c r="I33" s="30"/>
      <c r="J33" s="30"/>
      <c r="K33" s="30"/>
      <c r="L33" s="30"/>
      <c r="M33" s="30"/>
      <c r="N33" s="30"/>
    </row>
    <row r="34" spans="2:14">
      <c r="B34" s="30"/>
      <c r="C34" s="30"/>
      <c r="D34" s="32"/>
      <c r="E34" s="32"/>
      <c r="F34" s="32"/>
      <c r="G34" s="30"/>
      <c r="H34" s="30"/>
      <c r="I34" s="30"/>
      <c r="J34" s="30"/>
      <c r="K34" s="30"/>
      <c r="L34" s="30"/>
      <c r="M34" s="30"/>
      <c r="N34" s="30"/>
    </row>
    <row r="35" spans="2:14">
      <c r="B35" s="30"/>
      <c r="C35" s="30"/>
      <c r="D35" s="32"/>
      <c r="E35" s="32"/>
      <c r="F35" s="32"/>
      <c r="G35" s="30"/>
      <c r="H35" s="30"/>
      <c r="I35" s="30"/>
      <c r="J35" s="30"/>
      <c r="K35" s="30"/>
      <c r="L35" s="30"/>
      <c r="M35" s="30"/>
      <c r="N35" s="30"/>
    </row>
  </sheetData>
  <mergeCells count="8">
    <mergeCell ref="A2:H2"/>
    <mergeCell ref="A23:F23"/>
    <mergeCell ref="C28:D28"/>
    <mergeCell ref="H28:J28"/>
    <mergeCell ref="K28:N28"/>
    <mergeCell ref="B29:C29"/>
    <mergeCell ref="G29:I29"/>
    <mergeCell ref="J29:M29"/>
  </mergeCells>
  <phoneticPr fontId="11" type="noConversion"/>
  <pageMargins left="0.25" right="0.25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CZ.2 WĘDLINY</vt:lpstr>
      <vt:lpstr>'CZ.2 WĘDLINY'!Obszar_wydruku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2022-06-15T11:02:15Z</dcterms:modified>
</cp:coreProperties>
</file>