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2\ZP-22-2022 Dostawa mięsa\Ogloszenie + SWZ + załączniki\"/>
    </mc:Choice>
  </mc:AlternateContent>
  <xr:revisionPtr revIDLastSave="0" documentId="13_ncr:1_{927E9BFD-EDE6-4E9B-ADD6-3DC11518D94D}" xr6:coauthVersionLast="47" xr6:coauthVersionMax="47" xr10:uidLastSave="{00000000-0000-0000-0000-000000000000}"/>
  <bookViews>
    <workbookView xWindow="-120" yWindow="-120" windowWidth="29040" windowHeight="15840" tabRatio="851" xr2:uid="{00000000-000D-0000-FFFF-FFFF00000000}"/>
  </bookViews>
  <sheets>
    <sheet name="MIĘSO" sheetId="1" r:id="rId1"/>
  </sheets>
  <definedNames>
    <definedName name="_xlnm.Print_Area" localSheetId="0">MIĘSO!$A$1:$K$23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3" i="1" l="1"/>
  <c r="F13" i="1" s="1"/>
  <c r="E10" i="1"/>
  <c r="F10" i="1" s="1"/>
  <c r="E9" i="1"/>
  <c r="E7" i="1"/>
  <c r="F7" i="1" s="1"/>
  <c r="E15" i="1"/>
  <c r="F15" i="1" s="1"/>
  <c r="E14" i="1"/>
  <c r="F14" i="1" s="1"/>
  <c r="E12" i="1"/>
  <c r="F12" i="1" s="1"/>
  <c r="E11" i="1"/>
  <c r="F11" i="1" s="1"/>
  <c r="F9" i="1"/>
  <c r="E8" i="1"/>
  <c r="F8" i="1" s="1"/>
  <c r="F6" i="1"/>
</calcChain>
</file>

<file path=xl/sharedStrings.xml><?xml version="1.0" encoding="utf-8"?>
<sst xmlns="http://schemas.openxmlformats.org/spreadsheetml/2006/main" count="63" uniqueCount="49">
  <si>
    <t>Asortyment</t>
  </si>
  <si>
    <t>j.m.</t>
  </si>
  <si>
    <t>kg</t>
  </si>
  <si>
    <t>1.</t>
  </si>
  <si>
    <t>2.</t>
  </si>
  <si>
    <t>3.</t>
  </si>
  <si>
    <t>4.</t>
  </si>
  <si>
    <t>7.</t>
  </si>
  <si>
    <t>8.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</si>
  <si>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</si>
  <si>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</si>
  <si>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</si>
  <si>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</si>
  <si>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</si>
  <si>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</si>
  <si>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</si>
  <si>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</si>
  <si>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13.</t>
  </si>
  <si>
    <t>14.</t>
  </si>
  <si>
    <t>UWAGI</t>
  </si>
  <si>
    <t>X</t>
  </si>
  <si>
    <t>Szynka wp świeża b/k, b/t klasa I mięsień pieczeniowy orzech-kulka</t>
  </si>
  <si>
    <t>Łopatka wp świeża b/k, b/t klasa I mięsień pieczeniowy orzech-kulka</t>
  </si>
  <si>
    <t>Udziec z kurczaka porcja 180 g</t>
  </si>
  <si>
    <t>Ozory wieprzowe świeże</t>
  </si>
  <si>
    <t>Żołądki drobiowe świeże</t>
  </si>
  <si>
    <t>Serca wp pakowane Vacum</t>
  </si>
  <si>
    <t>Cena jednostkowa netto</t>
  </si>
  <si>
    <t>Wartość 
netto</t>
  </si>
  <si>
    <t>ZP/22/2022</t>
  </si>
  <si>
    <t>RAZEM*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</si>
  <si>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
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</si>
  <si>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** Stawka VAT w ofercie musi być podana zgodnie z obowiązującymi przepisami na dzień składania ofert.  Umowa będzie realizowana zgodnie z  § 3 pkt. 6 – projektowane postanowienia umowy.</t>
  </si>
  <si>
    <t>Kwota VAT</t>
  </si>
  <si>
    <t>Korpusy z kurczaka ze skrzydełkami</t>
  </si>
  <si>
    <t>Kości schabowe z mięsem</t>
  </si>
  <si>
    <t>Wartość 
brutto *</t>
  </si>
  <si>
    <t>Stawka VAT **</t>
  </si>
  <si>
    <t>`</t>
  </si>
  <si>
    <t>Zapotrzebowanie SCOL razem</t>
  </si>
  <si>
    <t>3A</t>
  </si>
  <si>
    <t>3B</t>
  </si>
  <si>
    <t>Magazyn ZOL Olchy
(informacyjnie)</t>
  </si>
  <si>
    <t>Magazyn ZOL Mehoffera 
informacyjnie)</t>
  </si>
  <si>
    <t>x</t>
  </si>
  <si>
    <t>6 (4 x 5)</t>
  </si>
  <si>
    <t>8 (6 x 7)</t>
  </si>
  <si>
    <t>9 (6 + 8)</t>
  </si>
  <si>
    <t>Załacznik Nr 2.1 do oferty                                             Formularz asortymentowo-cenowy zamowienia (MIĘSO)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</si>
</sst>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1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000000"/>
      <name val="Czcionka tekstu podstawowego1"/>
    </font>
    <font>
      <i/>
      <sz val="11"/>
      <color rgb="FF7F7F7F"/>
      <name val="Calibri"/>
      <family val="2"/>
      <charset val="238"/>
    </font>
    <font>
      <b/>
      <sz val="9"/>
      <color theme="1"/>
      <name val="Czcionka tekstu podstawowego"/>
      <charset val="238"/>
    </font>
    <font>
      <sz val="11"/>
      <color rgb="FF000000"/>
      <name val="Czcionka tekstu podstawowego1"/>
      <charset val="238"/>
    </font>
    <font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b/>
      <sz val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6" fillId="0" borderId="0"/>
    <xf numFmtId="164" fontId="7" fillId="0" borderId="0"/>
    <xf numFmtId="0" fontId="9" fillId="0" borderId="0" applyNumberFormat="0" applyBorder="0" applyProtection="0"/>
  </cellStyleXfs>
  <cellXfs count="54">
    <xf numFmtId="0" fontId="0" fillId="0" borderId="0" xfId="0"/>
    <xf numFmtId="2" fontId="0" fillId="0" borderId="0" xfId="0" applyNumberForma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Border="1"/>
    <xf numFmtId="0" fontId="4" fillId="0" borderId="1" xfId="0" applyFont="1" applyBorder="1" applyAlignment="1">
      <alignment vertical="center"/>
    </xf>
    <xf numFmtId="2" fontId="1" fillId="0" borderId="1" xfId="0" applyNumberFormat="1" applyFont="1" applyBorder="1"/>
    <xf numFmtId="0" fontId="4" fillId="0" borderId="1" xfId="0" applyFont="1" applyBorder="1" applyAlignment="1">
      <alignment vertical="center" wrapText="1"/>
    </xf>
    <xf numFmtId="0" fontId="1" fillId="0" borderId="1" xfId="0" applyFont="1" applyBorder="1"/>
    <xf numFmtId="0" fontId="0" fillId="0" borderId="0" xfId="0" applyNumberFormat="1"/>
    <xf numFmtId="0" fontId="3" fillId="0" borderId="0" xfId="0" applyNumberFormat="1" applyFont="1"/>
    <xf numFmtId="0" fontId="0" fillId="0" borderId="1" xfId="0" applyBorder="1" applyAlignment="1">
      <alignment horizontal="center"/>
    </xf>
    <xf numFmtId="0" fontId="3" fillId="2" borderId="0" xfId="0" applyFont="1" applyFill="1" applyAlignment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/>
    <xf numFmtId="0" fontId="8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0" fontId="10" fillId="0" borderId="0" xfId="0" applyFont="1"/>
    <xf numFmtId="2" fontId="0" fillId="0" borderId="0" xfId="0" applyNumberFormat="1" applyBorder="1" applyAlignment="1"/>
    <xf numFmtId="2" fontId="13" fillId="0" borderId="0" xfId="0" applyNumberFormat="1" applyFont="1" applyBorder="1" applyAlignment="1"/>
    <xf numFmtId="0" fontId="13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2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2" fontId="13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/>
    </xf>
    <xf numFmtId="164" fontId="1" fillId="0" borderId="1" xfId="1" applyFont="1" applyBorder="1" applyAlignment="1">
      <alignment wrapText="1"/>
    </xf>
    <xf numFmtId="0" fontId="1" fillId="0" borderId="1" xfId="0" applyFont="1" applyFill="1" applyBorder="1" applyAlignment="1">
      <alignment vertical="center" wrapText="1"/>
    </xf>
    <xf numFmtId="4" fontId="15" fillId="0" borderId="0" xfId="0" applyNumberFormat="1" applyFont="1" applyBorder="1" applyAlignment="1">
      <alignment vertical="top"/>
    </xf>
    <xf numFmtId="2" fontId="15" fillId="0" borderId="0" xfId="0" applyNumberFormat="1" applyFont="1" applyBorder="1" applyAlignment="1">
      <alignment vertical="top"/>
    </xf>
    <xf numFmtId="0" fontId="12" fillId="0" borderId="1" xfId="0" applyFont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0" xfId="0" applyFill="1"/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</cellXfs>
  <cellStyles count="4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0</xdr:rowOff>
    </xdr:from>
    <xdr:to>
      <xdr:col>6</xdr:col>
      <xdr:colOff>451568</xdr:colOff>
      <xdr:row>25</xdr:row>
      <xdr:rowOff>60325</xdr:rowOff>
    </xdr:to>
    <xdr:pic>
      <xdr:nvPicPr>
        <xdr:cNvPr id="2" name="Obraz 1" descr="Tytuł: Logotyp — opis: obraz przedstawia z lewej strony znak Funduszy Europejskich, w środkowej logo Mazowsza, z prawej znak Unii Europejskiej z napisem Europejski Fundusz Społeczny">
          <a:extLst>
            <a:ext uri="{FF2B5EF4-FFF2-40B4-BE49-F238E27FC236}">
              <a16:creationId xmlns:a16="http://schemas.microsoft.com/office/drawing/2014/main" id="{44CAD54D-8C42-2C87-358A-27F247E0D5B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48478" y="7636565"/>
          <a:ext cx="5760720" cy="441325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tabSelected="1" zoomScale="115" zoomScaleNormal="115" workbookViewId="0">
      <selection activeCell="D14" sqref="D14"/>
    </sheetView>
  </sheetViews>
  <sheetFormatPr defaultRowHeight="15"/>
  <cols>
    <col min="1" max="1" width="3.7109375" customWidth="1"/>
    <col min="2" max="2" width="38.85546875" bestFit="1" customWidth="1"/>
    <col min="3" max="3" width="5.28515625" style="13" customWidth="1"/>
    <col min="4" max="4" width="11.7109375" style="34" customWidth="1"/>
    <col min="5" max="5" width="11" style="34" customWidth="1"/>
    <col min="6" max="6" width="12.7109375" style="9" customWidth="1"/>
    <col min="7" max="7" width="14.42578125" customWidth="1"/>
    <col min="8" max="8" width="13" customWidth="1"/>
    <col min="9" max="9" width="11.85546875" customWidth="1"/>
    <col min="10" max="11" width="16" customWidth="1"/>
    <col min="12" max="12" width="14.42578125" customWidth="1"/>
  </cols>
  <sheetData>
    <row r="1" spans="1:15">
      <c r="J1" t="s">
        <v>29</v>
      </c>
    </row>
    <row r="2" spans="1:15" ht="15.75">
      <c r="A2" s="12" t="s">
        <v>48</v>
      </c>
      <c r="B2" s="12"/>
      <c r="C2" s="14"/>
      <c r="D2" s="14"/>
      <c r="E2" s="14"/>
      <c r="F2" s="12"/>
      <c r="G2" s="12"/>
      <c r="H2" s="12"/>
      <c r="I2" s="12"/>
      <c r="J2" s="12"/>
    </row>
    <row r="3" spans="1:15" ht="15.75">
      <c r="B3" s="2"/>
      <c r="C3" s="15"/>
      <c r="D3" s="15"/>
      <c r="E3" s="15"/>
      <c r="F3" s="10"/>
      <c r="G3" s="2"/>
    </row>
    <row r="4" spans="1:15" s="30" customFormat="1" ht="75">
      <c r="A4" s="37" t="s">
        <v>13</v>
      </c>
      <c r="B4" s="32" t="s">
        <v>0</v>
      </c>
      <c r="C4" s="32" t="s">
        <v>1</v>
      </c>
      <c r="D4" s="45" t="s">
        <v>42</v>
      </c>
      <c r="E4" s="45" t="s">
        <v>43</v>
      </c>
      <c r="F4" s="38" t="s">
        <v>39</v>
      </c>
      <c r="G4" s="38" t="s">
        <v>27</v>
      </c>
      <c r="H4" s="38" t="s">
        <v>28</v>
      </c>
      <c r="I4" s="38" t="s">
        <v>37</v>
      </c>
      <c r="J4" s="38" t="s">
        <v>33</v>
      </c>
      <c r="K4" s="38" t="s">
        <v>36</v>
      </c>
      <c r="L4" s="32" t="s">
        <v>19</v>
      </c>
      <c r="N4" s="39"/>
    </row>
    <row r="5" spans="1:15" s="30" customFormat="1">
      <c r="A5" s="33">
        <v>1</v>
      </c>
      <c r="B5" s="33">
        <v>2</v>
      </c>
      <c r="C5" s="33">
        <v>3</v>
      </c>
      <c r="D5" s="33" t="s">
        <v>40</v>
      </c>
      <c r="E5" s="33" t="s">
        <v>41</v>
      </c>
      <c r="F5" s="33">
        <v>4</v>
      </c>
      <c r="G5" s="33">
        <v>5</v>
      </c>
      <c r="H5" s="33" t="s">
        <v>45</v>
      </c>
      <c r="I5" s="33">
        <v>7</v>
      </c>
      <c r="J5" s="33" t="s">
        <v>46</v>
      </c>
      <c r="K5" s="33" t="s">
        <v>47</v>
      </c>
      <c r="L5" s="40">
        <v>10</v>
      </c>
      <c r="N5" s="39"/>
    </row>
    <row r="6" spans="1:15" ht="28.9" customHeight="1">
      <c r="A6" s="4" t="s">
        <v>3</v>
      </c>
      <c r="B6" s="5" t="s">
        <v>11</v>
      </c>
      <c r="C6" s="11" t="s">
        <v>2</v>
      </c>
      <c r="D6" s="11">
        <v>210</v>
      </c>
      <c r="E6" s="11">
        <v>690</v>
      </c>
      <c r="F6" s="18">
        <f>D6+E6</f>
        <v>900</v>
      </c>
      <c r="G6" s="4"/>
      <c r="H6" s="6"/>
      <c r="I6" s="6"/>
      <c r="J6" s="6"/>
      <c r="K6" s="31"/>
      <c r="L6" s="31"/>
      <c r="M6" s="1"/>
    </row>
    <row r="7" spans="1:15" ht="32.25" customHeight="1">
      <c r="A7" s="4" t="s">
        <v>4</v>
      </c>
      <c r="B7" s="7" t="s">
        <v>21</v>
      </c>
      <c r="C7" s="11" t="s">
        <v>2</v>
      </c>
      <c r="D7" s="11">
        <v>450</v>
      </c>
      <c r="E7" s="11">
        <f>1170+180</f>
        <v>1350</v>
      </c>
      <c r="F7" s="18">
        <f t="shared" ref="F7:F15" si="0">D7+E7</f>
        <v>1800</v>
      </c>
      <c r="G7" s="4"/>
      <c r="H7" s="6"/>
      <c r="I7" s="6"/>
      <c r="J7" s="6"/>
      <c r="K7" s="31"/>
      <c r="L7" s="31"/>
      <c r="M7" s="1"/>
    </row>
    <row r="8" spans="1:15" ht="30.6" customHeight="1">
      <c r="A8" s="4" t="s">
        <v>5</v>
      </c>
      <c r="B8" s="16" t="s">
        <v>22</v>
      </c>
      <c r="C8" s="11" t="s">
        <v>2</v>
      </c>
      <c r="D8" s="11">
        <v>675</v>
      </c>
      <c r="E8" s="11">
        <f>1785+300</f>
        <v>2085</v>
      </c>
      <c r="F8" s="18">
        <f t="shared" si="0"/>
        <v>2760</v>
      </c>
      <c r="G8" s="4"/>
      <c r="H8" s="6"/>
      <c r="I8" s="6"/>
      <c r="J8" s="6"/>
      <c r="K8" s="31"/>
      <c r="L8" s="31"/>
      <c r="M8" s="1"/>
    </row>
    <row r="9" spans="1:15" ht="22.5" customHeight="1">
      <c r="A9" s="4" t="s">
        <v>6</v>
      </c>
      <c r="B9" s="17" t="s">
        <v>24</v>
      </c>
      <c r="C9" s="11" t="s">
        <v>2</v>
      </c>
      <c r="D9" s="11">
        <v>72</v>
      </c>
      <c r="E9" s="11">
        <f>195+33</f>
        <v>228</v>
      </c>
      <c r="F9" s="18">
        <f t="shared" si="0"/>
        <v>300</v>
      </c>
      <c r="G9" s="4"/>
      <c r="H9" s="6"/>
      <c r="I9" s="6"/>
      <c r="J9" s="6"/>
      <c r="K9" s="31"/>
      <c r="L9" s="31"/>
      <c r="M9" s="1"/>
    </row>
    <row r="10" spans="1:15" ht="24" customHeight="1">
      <c r="A10" s="4" t="s">
        <v>7</v>
      </c>
      <c r="B10" s="8" t="s">
        <v>23</v>
      </c>
      <c r="C10" s="11" t="s">
        <v>2</v>
      </c>
      <c r="D10" s="11">
        <v>795</v>
      </c>
      <c r="E10" s="11">
        <f>2080+325</f>
        <v>2405</v>
      </c>
      <c r="F10" s="18">
        <f t="shared" si="0"/>
        <v>3200</v>
      </c>
      <c r="G10" s="4"/>
      <c r="H10" s="6"/>
      <c r="I10" s="6"/>
      <c r="J10" s="6"/>
      <c r="K10" s="31"/>
      <c r="L10" s="31"/>
      <c r="M10" s="1"/>
      <c r="O10" t="s">
        <v>38</v>
      </c>
    </row>
    <row r="11" spans="1:15" ht="23.45" customHeight="1">
      <c r="A11" s="4" t="s">
        <v>8</v>
      </c>
      <c r="B11" s="8" t="s">
        <v>25</v>
      </c>
      <c r="C11" s="11" t="s">
        <v>2</v>
      </c>
      <c r="D11" s="11">
        <v>210</v>
      </c>
      <c r="E11" s="11">
        <f>640+110</f>
        <v>750</v>
      </c>
      <c r="F11" s="18">
        <f t="shared" si="0"/>
        <v>960</v>
      </c>
      <c r="G11" s="4"/>
      <c r="H11" s="6"/>
      <c r="I11" s="6"/>
      <c r="J11" s="6"/>
      <c r="K11" s="31"/>
      <c r="L11" s="31"/>
      <c r="M11" s="1"/>
    </row>
    <row r="12" spans="1:15" ht="23.45" customHeight="1">
      <c r="A12" s="4" t="s">
        <v>9</v>
      </c>
      <c r="B12" s="17" t="s">
        <v>12</v>
      </c>
      <c r="C12" s="11" t="s">
        <v>2</v>
      </c>
      <c r="D12" s="11">
        <v>365</v>
      </c>
      <c r="E12" s="11">
        <f>975+160</f>
        <v>1135</v>
      </c>
      <c r="F12" s="18">
        <f t="shared" si="0"/>
        <v>1500</v>
      </c>
      <c r="G12" s="4"/>
      <c r="H12" s="6"/>
      <c r="I12" s="6"/>
      <c r="J12" s="6"/>
      <c r="K12" s="31"/>
      <c r="L12" s="31"/>
      <c r="M12" s="1"/>
    </row>
    <row r="13" spans="1:15" ht="23.45" customHeight="1">
      <c r="A13" s="4" t="s">
        <v>10</v>
      </c>
      <c r="B13" s="16" t="s">
        <v>34</v>
      </c>
      <c r="C13" s="11" t="s">
        <v>2</v>
      </c>
      <c r="D13" s="11">
        <v>1370</v>
      </c>
      <c r="E13" s="11">
        <f>3575+555</f>
        <v>4130</v>
      </c>
      <c r="F13" s="18">
        <f t="shared" si="0"/>
        <v>5500</v>
      </c>
      <c r="G13" s="4"/>
      <c r="H13" s="6"/>
      <c r="I13" s="6"/>
      <c r="J13" s="6"/>
      <c r="K13" s="31"/>
      <c r="L13" s="31"/>
      <c r="M13" s="1"/>
    </row>
    <row r="14" spans="1:15" ht="30" customHeight="1">
      <c r="A14" s="4" t="s">
        <v>17</v>
      </c>
      <c r="B14" s="17" t="s">
        <v>35</v>
      </c>
      <c r="C14" s="11" t="s">
        <v>2</v>
      </c>
      <c r="D14" s="11">
        <v>70</v>
      </c>
      <c r="E14" s="11">
        <f>120+20</f>
        <v>140</v>
      </c>
      <c r="F14" s="18">
        <f t="shared" si="0"/>
        <v>210</v>
      </c>
      <c r="G14" s="4"/>
      <c r="H14" s="6"/>
      <c r="I14" s="6"/>
      <c r="J14" s="6"/>
      <c r="K14" s="31"/>
      <c r="L14" s="31"/>
      <c r="M14" s="1"/>
    </row>
    <row r="15" spans="1:15" ht="30" customHeight="1">
      <c r="A15" s="4" t="s">
        <v>18</v>
      </c>
      <c r="B15" s="19" t="s">
        <v>26</v>
      </c>
      <c r="C15" s="11" t="s">
        <v>2</v>
      </c>
      <c r="D15" s="11">
        <v>105</v>
      </c>
      <c r="E15" s="11">
        <f>300+55</f>
        <v>355</v>
      </c>
      <c r="F15" s="18">
        <f t="shared" si="0"/>
        <v>460</v>
      </c>
      <c r="G15" s="4"/>
      <c r="H15" s="6"/>
      <c r="I15" s="6"/>
      <c r="J15" s="6"/>
      <c r="K15" s="31"/>
      <c r="L15" s="31"/>
      <c r="M15" s="1"/>
    </row>
    <row r="16" spans="1:15" s="48" customFormat="1" ht="17.45" customHeight="1">
      <c r="A16" s="52" t="s">
        <v>30</v>
      </c>
      <c r="B16" s="53"/>
      <c r="C16" s="49" t="s">
        <v>44</v>
      </c>
      <c r="D16" s="49" t="s">
        <v>44</v>
      </c>
      <c r="E16" s="49" t="s">
        <v>44</v>
      </c>
      <c r="F16" s="49" t="s">
        <v>44</v>
      </c>
      <c r="G16" s="49" t="s">
        <v>44</v>
      </c>
      <c r="H16" s="46"/>
      <c r="I16" s="46" t="s">
        <v>20</v>
      </c>
      <c r="J16" s="46"/>
      <c r="K16" s="46"/>
      <c r="L16" s="47" t="s">
        <v>20</v>
      </c>
    </row>
    <row r="17" spans="1:13" ht="60">
      <c r="A17" s="26"/>
      <c r="B17" s="41" t="s">
        <v>31</v>
      </c>
      <c r="C17" s="28"/>
      <c r="D17" s="28"/>
      <c r="E17" s="28"/>
      <c r="F17" s="35"/>
      <c r="G17" s="27"/>
      <c r="H17" s="29"/>
      <c r="I17" s="43"/>
      <c r="J17" s="43"/>
      <c r="K17" s="44"/>
      <c r="L17" s="24"/>
    </row>
    <row r="18" spans="1:13" ht="75">
      <c r="A18" s="25"/>
      <c r="B18" s="42" t="s">
        <v>32</v>
      </c>
      <c r="C18" s="36"/>
      <c r="D18" s="36"/>
      <c r="E18" s="36"/>
      <c r="F18" s="36"/>
      <c r="G18" s="36"/>
      <c r="H18" s="25"/>
      <c r="I18" s="25"/>
      <c r="J18" s="25"/>
      <c r="K18" s="25"/>
      <c r="L18" s="24"/>
    </row>
    <row r="19" spans="1:13">
      <c r="B19" s="3"/>
    </row>
    <row r="21" spans="1:13">
      <c r="B21" s="51" t="s">
        <v>14</v>
      </c>
      <c r="C21" s="51"/>
      <c r="D21" s="23"/>
      <c r="E21" s="23"/>
      <c r="G21" s="50"/>
      <c r="H21" s="50"/>
      <c r="I21" s="50"/>
      <c r="J21" s="50" t="s">
        <v>16</v>
      </c>
      <c r="K21" s="50"/>
      <c r="L21" s="50"/>
      <c r="M21" s="50"/>
    </row>
    <row r="22" spans="1:13">
      <c r="H22" s="22"/>
      <c r="I22" s="20"/>
      <c r="J22" s="24"/>
      <c r="K22" s="34" t="s">
        <v>15</v>
      </c>
      <c r="L22" s="34"/>
      <c r="M22" s="21"/>
    </row>
  </sheetData>
  <mergeCells count="4">
    <mergeCell ref="J21:M21"/>
    <mergeCell ref="B21:C21"/>
    <mergeCell ref="G21:I21"/>
    <mergeCell ref="A16:B16"/>
  </mergeCells>
  <phoneticPr fontId="5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MIĘSO</vt:lpstr>
      <vt:lpstr>MIĘSO!Obszar_wydruku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2022-06-02T08:39:55Z</cp:lastPrinted>
  <dcterms:created xsi:type="dcterms:W3CDTF">2018-01-19T11:52:33Z</dcterms:created>
  <dcterms:modified xsi:type="dcterms:W3CDTF">2022-06-03T06:57:17Z</dcterms:modified>
</cp:coreProperties>
</file>